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ss\Desktop\"/>
    </mc:Choice>
  </mc:AlternateContent>
  <xr:revisionPtr revIDLastSave="0" documentId="13_ncr:1_{83F2A80C-B2E1-4F55-A0EB-0751747CD1E7}" xr6:coauthVersionLast="47" xr6:coauthVersionMax="47" xr10:uidLastSave="{00000000-0000-0000-0000-000000000000}"/>
  <bookViews>
    <workbookView xWindow="-108" yWindow="-108" windowWidth="23256" windowHeight="12576" xr2:uid="{0E727C38-0501-4BBE-9A61-4FCB75468CA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" i="1" l="1"/>
  <c r="W10" i="1" s="1"/>
  <c r="V9" i="1"/>
  <c r="W9" i="1" s="1"/>
  <c r="V8" i="1"/>
  <c r="W8" i="1" s="1"/>
  <c r="V7" i="1"/>
  <c r="W7" i="1" s="1"/>
  <c r="V6" i="1"/>
  <c r="W6" i="1" s="1"/>
  <c r="V5" i="1"/>
  <c r="W5" i="1" s="1"/>
  <c r="V4" i="1"/>
  <c r="W4" i="1" s="1"/>
  <c r="I4" i="1"/>
  <c r="K4" i="1" s="1"/>
  <c r="W11" i="1" l="1"/>
</calcChain>
</file>

<file path=xl/sharedStrings.xml><?xml version="1.0" encoding="utf-8"?>
<sst xmlns="http://schemas.openxmlformats.org/spreadsheetml/2006/main" count="70" uniqueCount="44">
  <si>
    <t>メーカー名</t>
  </si>
  <si>
    <t>JANｺｰﾄﾞ</t>
  </si>
  <si>
    <t>ＣＴコード</t>
  </si>
  <si>
    <t>商品名</t>
  </si>
  <si>
    <t>小売価格</t>
  </si>
  <si>
    <t>卸価格</t>
  </si>
  <si>
    <t>ﾗﾝｸ4売上単価</t>
  </si>
  <si>
    <t>大阪漁具</t>
  </si>
  <si>
    <t>4548992222629</t>
  </si>
  <si>
    <t>222629</t>
  </si>
  <si>
    <t>PROXﾃﾌﾛﾝﾎﾟﾘｴｽﾃﾙｳｪﾀﾞｰﾌﾞｰﾂ(ﾗｼﾞｱﾙ)3S/SS</t>
  </si>
  <si>
    <t>2576</t>
  </si>
  <si>
    <t>2419</t>
  </si>
  <si>
    <t>222636</t>
  </si>
  <si>
    <t>PROX ﾃﾌﾛﾝﾎﾟﾘｴｽﾃﾙWDﾌﾞｰﾂ(ﾗｼﾞｱﾙ) S</t>
  </si>
  <si>
    <t>4548992222643</t>
  </si>
  <si>
    <t>222643</t>
  </si>
  <si>
    <t>PROX ﾃﾌﾛﾝﾎﾟﾘｴｽﾃﾙWDﾌﾞｰﾂ(ﾗｼﾞｱﾙ) M</t>
  </si>
  <si>
    <t>4548992222650</t>
  </si>
  <si>
    <t>222650</t>
  </si>
  <si>
    <t>PROX ﾃﾌﾛﾝﾎﾟﾘｴｽﾃﾙWDﾌﾞｰﾂ(ﾗｼﾞｱﾙ) L</t>
  </si>
  <si>
    <t>4548992222667</t>
  </si>
  <si>
    <t>222667</t>
  </si>
  <si>
    <t>PROX ﾃﾌﾛﾝﾎﾟﾘｴｽﾃﾙWDﾌﾞｰﾂ(ﾗｼﾞｱﾙ) LL</t>
  </si>
  <si>
    <t>4548992222674</t>
  </si>
  <si>
    <t>222674</t>
  </si>
  <si>
    <t>PROXﾃﾌﾛﾝﾎﾟﾘｴｽﾃﾙｳｪﾀﾞｰﾌﾞｰﾂ(ﾗｼﾞｱﾙ)3L/4L</t>
  </si>
  <si>
    <t>4548992222681</t>
  </si>
  <si>
    <t>222681</t>
  </si>
  <si>
    <t>PROXﾃﾌﾛﾝﾎﾟﾘｴｽﾃﾙｳｪﾀﾞｰﾌﾞｰﾂ(ﾗｼﾞｱﾙ)5L/6L</t>
  </si>
  <si>
    <t>ツネミ</t>
    <phoneticPr fontId="2"/>
  </si>
  <si>
    <t>販売価格</t>
    <rPh sb="0" eb="4">
      <t>ハンバイカカク</t>
    </rPh>
    <phoneticPr fontId="2"/>
  </si>
  <si>
    <t>税込み</t>
    <rPh sb="0" eb="2">
      <t>ゼイコ</t>
    </rPh>
    <phoneticPr fontId="2"/>
  </si>
  <si>
    <t>中番</t>
    <rPh sb="0" eb="2">
      <t>ナカバン</t>
    </rPh>
    <phoneticPr fontId="2"/>
  </si>
  <si>
    <t>在庫</t>
    <rPh sb="0" eb="2">
      <t>ザイコ</t>
    </rPh>
    <phoneticPr fontId="2"/>
  </si>
  <si>
    <t>渋谷</t>
    <rPh sb="0" eb="2">
      <t>シブヤ</t>
    </rPh>
    <phoneticPr fontId="2"/>
  </si>
  <si>
    <t>注文</t>
    <rPh sb="0" eb="2">
      <t>チュウモン</t>
    </rPh>
    <phoneticPr fontId="2"/>
  </si>
  <si>
    <t>池袋</t>
    <rPh sb="0" eb="2">
      <t>イケブクロ</t>
    </rPh>
    <phoneticPr fontId="2"/>
  </si>
  <si>
    <t>上野</t>
    <rPh sb="0" eb="2">
      <t>ウエノ</t>
    </rPh>
    <phoneticPr fontId="2"/>
  </si>
  <si>
    <t>横浜</t>
    <rPh sb="0" eb="2">
      <t>ヨコハマ</t>
    </rPh>
    <phoneticPr fontId="2"/>
  </si>
  <si>
    <t>町田</t>
    <rPh sb="0" eb="2">
      <t>マチダ</t>
    </rPh>
    <phoneticPr fontId="2"/>
  </si>
  <si>
    <t>注文計</t>
    <rPh sb="0" eb="3">
      <t>チュウモンケイ</t>
    </rPh>
    <phoneticPr fontId="2"/>
  </si>
  <si>
    <t>中央漁具</t>
    <rPh sb="0" eb="4">
      <t>チュウオウギョグ</t>
    </rPh>
    <phoneticPr fontId="2"/>
  </si>
  <si>
    <t>現状:㋚3900</t>
    <rPh sb="0" eb="2">
      <t>ゲンジョウ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</si>
</sst>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\\#,##0;&quot;\-&quot;#,##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>
      <alignment vertical="center"/>
    </xf>
    <xf numFmtId="0" fontId="1" fillId="0" borderId="0"/>
    <xf numFmtId="6" fontId="3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2" borderId="1" xfId="1" applyFill="1" applyBorder="1" applyAlignment="1">
      <alignment horizontal="center"/>
    </xf>
    <xf numFmtId="0" fontId="1" fillId="0" borderId="2" xfId="1" applyBorder="1" applyAlignment="1">
      <alignment wrapText="1"/>
    </xf>
    <xf numFmtId="0" fontId="1" fillId="0" borderId="2" xfId="1" applyBorder="1" applyAlignment="1">
      <alignment horizontal="right" wrapText="1"/>
    </xf>
    <xf numFmtId="176" fontId="1" fillId="0" borderId="2" xfId="1" applyNumberFormat="1" applyBorder="1" applyAlignment="1">
      <alignment horizontal="right" wrapText="1"/>
    </xf>
    <xf numFmtId="0" fontId="1" fillId="3" borderId="2" xfId="1" applyFill="1" applyBorder="1" applyAlignment="1">
      <alignment horizontal="right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6" fontId="0" fillId="0" borderId="0" xfId="2" applyFont="1" applyAlignment="1"/>
    <xf numFmtId="6" fontId="0" fillId="0" borderId="0" xfId="2" applyFont="1">
      <alignment vertical="center"/>
    </xf>
    <xf numFmtId="49" fontId="0" fillId="0" borderId="0" xfId="0" applyNumberFormat="1" applyAlignment="1"/>
    <xf numFmtId="49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/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6" fontId="4" fillId="0" borderId="0" xfId="2" applyFont="1">
      <alignment vertical="center"/>
    </xf>
    <xf numFmtId="6" fontId="8" fillId="0" borderId="0" xfId="0" applyNumberFormat="1" applyFont="1">
      <alignment vertical="center"/>
    </xf>
    <xf numFmtId="0" fontId="10" fillId="0" borderId="2" xfId="1" applyFont="1" applyBorder="1" applyAlignment="1">
      <alignment wrapText="1"/>
    </xf>
    <xf numFmtId="0" fontId="11" fillId="0" borderId="0" xfId="0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vertical="center" wrapText="1"/>
    </xf>
    <xf numFmtId="6" fontId="0" fillId="0" borderId="0" xfId="2" applyFont="1" applyAlignment="1">
      <alignment horizontal="right" vertical="center"/>
    </xf>
    <xf numFmtId="6" fontId="5" fillId="0" borderId="0" xfId="2" applyFont="1" applyAlignment="1">
      <alignment horizontal="right"/>
    </xf>
    <xf numFmtId="6" fontId="12" fillId="0" borderId="0" xfId="2" applyFont="1">
      <alignment vertical="center"/>
    </xf>
    <xf numFmtId="0" fontId="0" fillId="0" borderId="0" xfId="0" applyAlignment="1">
      <alignment horizontal="center"/>
    </xf>
    <xf numFmtId="6" fontId="13" fillId="0" borderId="0" xfId="2" applyFont="1" applyAlignment="1">
      <alignment horizontal="right" vertical="center"/>
    </xf>
    <xf numFmtId="6" fontId="14" fillId="0" borderId="0" xfId="2" applyFont="1">
      <alignment vertical="center"/>
    </xf>
    <xf numFmtId="6" fontId="13" fillId="0" borderId="0" xfId="2" applyFont="1" applyAlignment="1">
      <alignment horizontal="right"/>
    </xf>
    <xf numFmtId="6" fontId="14" fillId="0" borderId="0" xfId="2" applyFont="1" applyAlignment="1">
      <alignment horizontal="center" vertical="center"/>
    </xf>
  </cellXfs>
  <cellStyles count="3">
    <cellStyle name="通貨" xfId="2" builtinId="7"/>
    <cellStyle name="標準" xfId="0" builtinId="0"/>
    <cellStyle name="標準_Sheet1" xfId="1" xr:uid="{273012A1-D009-4809-A973-B43FCDE341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66889-0142-4E65-AB7F-55B791695D27}">
  <sheetPr>
    <pageSetUpPr fitToPage="1"/>
  </sheetPr>
  <dimension ref="A1:W11"/>
  <sheetViews>
    <sheetView tabSelected="1" workbookViewId="0">
      <selection activeCell="I18" sqref="I18"/>
    </sheetView>
  </sheetViews>
  <sheetFormatPr defaultRowHeight="18" x14ac:dyDescent="0.45"/>
  <cols>
    <col min="1" max="1" width="8.796875" customWidth="1"/>
    <col min="2" max="2" width="14.09765625" hidden="1" customWidth="1"/>
    <col min="3" max="3" width="8.796875" hidden="1" customWidth="1"/>
    <col min="4" max="4" width="27.5" customWidth="1"/>
    <col min="7" max="7" width="12.69921875" customWidth="1"/>
    <col min="8" max="8" width="5.69921875" style="21" customWidth="1"/>
    <col min="9" max="9" width="8.59765625" style="24" customWidth="1"/>
    <col min="10" max="10" width="6.8984375" style="9" customWidth="1"/>
    <col min="11" max="11" width="8.796875" style="11"/>
    <col min="12" max="12" width="4" customWidth="1"/>
    <col min="13" max="13" width="4" style="15" customWidth="1"/>
    <col min="14" max="14" width="4" customWidth="1"/>
    <col min="15" max="15" width="4" style="15" customWidth="1"/>
    <col min="16" max="16" width="4" customWidth="1"/>
    <col min="17" max="17" width="4" style="15" customWidth="1"/>
    <col min="18" max="18" width="4" customWidth="1"/>
    <col min="19" max="19" width="4" style="15" customWidth="1"/>
    <col min="20" max="20" width="4" customWidth="1"/>
    <col min="21" max="21" width="4" style="15" customWidth="1"/>
    <col min="22" max="22" width="5.19921875" style="17" customWidth="1"/>
  </cols>
  <sheetData>
    <row r="1" spans="1:23" s="6" customFormat="1" x14ac:dyDescent="0.45">
      <c r="G1"/>
      <c r="H1" s="21"/>
      <c r="I1" s="25" t="s">
        <v>43</v>
      </c>
      <c r="J1" s="8"/>
      <c r="K1" s="10"/>
      <c r="M1" s="13"/>
      <c r="O1" s="13"/>
      <c r="Q1" s="13"/>
      <c r="S1" s="13"/>
      <c r="U1" s="13"/>
      <c r="V1" s="17"/>
    </row>
    <row r="2" spans="1:23" s="6" customFormat="1" x14ac:dyDescent="0.45">
      <c r="G2" s="7" t="s">
        <v>30</v>
      </c>
      <c r="H2" s="21" t="s">
        <v>42</v>
      </c>
      <c r="I2" s="30" t="s">
        <v>31</v>
      </c>
      <c r="J2" s="31" t="s">
        <v>32</v>
      </c>
      <c r="K2" s="10" t="s">
        <v>33</v>
      </c>
      <c r="L2" s="27" t="s">
        <v>35</v>
      </c>
      <c r="M2" s="27"/>
      <c r="N2" s="27" t="s">
        <v>37</v>
      </c>
      <c r="O2" s="27"/>
      <c r="P2" s="27" t="s">
        <v>38</v>
      </c>
      <c r="Q2" s="27"/>
      <c r="R2" s="27" t="s">
        <v>39</v>
      </c>
      <c r="S2" s="27"/>
      <c r="T2" s="27" t="s">
        <v>40</v>
      </c>
      <c r="U2" s="27"/>
      <c r="V2" s="17"/>
    </row>
    <row r="3" spans="1:23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2"/>
      <c r="J3" s="26"/>
      <c r="L3" s="12" t="s">
        <v>34</v>
      </c>
      <c r="M3" s="14" t="s">
        <v>36</v>
      </c>
      <c r="N3" s="12" t="s">
        <v>34</v>
      </c>
      <c r="O3" s="14" t="s">
        <v>36</v>
      </c>
      <c r="P3" s="12" t="s">
        <v>34</v>
      </c>
      <c r="Q3" s="14" t="s">
        <v>36</v>
      </c>
      <c r="R3" s="12" t="s">
        <v>34</v>
      </c>
      <c r="S3" s="14" t="s">
        <v>36</v>
      </c>
      <c r="T3" s="12" t="s">
        <v>34</v>
      </c>
      <c r="U3" s="14" t="s">
        <v>36</v>
      </c>
      <c r="V3" s="16" t="s">
        <v>41</v>
      </c>
    </row>
    <row r="4" spans="1:23" x14ac:dyDescent="0.2">
      <c r="A4" s="2" t="s">
        <v>7</v>
      </c>
      <c r="B4" s="2" t="s">
        <v>8</v>
      </c>
      <c r="C4" s="2" t="s">
        <v>9</v>
      </c>
      <c r="D4" s="20" t="s">
        <v>10</v>
      </c>
      <c r="E4" s="4">
        <v>0</v>
      </c>
      <c r="F4" s="3" t="s">
        <v>11</v>
      </c>
      <c r="G4" s="5" t="s">
        <v>12</v>
      </c>
      <c r="H4" s="23">
        <v>2720</v>
      </c>
      <c r="I4" s="28">
        <f>J4/1.1</f>
        <v>4527.272727272727</v>
      </c>
      <c r="J4" s="29">
        <v>4980</v>
      </c>
      <c r="K4" s="11">
        <f>G4/I4</f>
        <v>0.53431726907630528</v>
      </c>
      <c r="L4">
        <v>1</v>
      </c>
      <c r="M4" s="15">
        <v>1</v>
      </c>
      <c r="N4">
        <v>1</v>
      </c>
      <c r="Q4" s="15">
        <v>1</v>
      </c>
      <c r="S4" s="15">
        <v>1</v>
      </c>
      <c r="T4">
        <v>1</v>
      </c>
      <c r="V4" s="17">
        <f>M4+O4+Q4+S4+U4</f>
        <v>3</v>
      </c>
      <c r="W4" s="18">
        <f>G4*V4</f>
        <v>7257</v>
      </c>
    </row>
    <row r="5" spans="1:23" x14ac:dyDescent="0.2">
      <c r="A5" s="2" t="s">
        <v>7</v>
      </c>
      <c r="B5" s="2">
        <v>4548992222636</v>
      </c>
      <c r="C5" s="2" t="s">
        <v>13</v>
      </c>
      <c r="D5" s="20" t="s">
        <v>14</v>
      </c>
      <c r="E5" s="4">
        <v>0</v>
      </c>
      <c r="F5" s="3" t="s">
        <v>11</v>
      </c>
      <c r="G5" s="5" t="s">
        <v>12</v>
      </c>
      <c r="H5" s="23">
        <v>2720</v>
      </c>
      <c r="I5" s="28">
        <v>4527.272727272727</v>
      </c>
      <c r="J5" s="29">
        <v>4980</v>
      </c>
      <c r="K5" s="11">
        <v>0.53431726907630528</v>
      </c>
      <c r="L5">
        <v>1</v>
      </c>
      <c r="M5" s="15">
        <v>2</v>
      </c>
      <c r="N5">
        <v>0</v>
      </c>
      <c r="O5" s="15">
        <v>1</v>
      </c>
      <c r="Q5" s="15">
        <v>1</v>
      </c>
      <c r="S5" s="15">
        <v>1</v>
      </c>
      <c r="T5">
        <v>1</v>
      </c>
      <c r="V5" s="17">
        <f t="shared" ref="V5:V10" si="0">M5+O5+Q5+S5+U5</f>
        <v>5</v>
      </c>
      <c r="W5" s="18">
        <f t="shared" ref="W5:W10" si="1">G5*V5</f>
        <v>12095</v>
      </c>
    </row>
    <row r="6" spans="1:23" x14ac:dyDescent="0.2">
      <c r="A6" s="2" t="s">
        <v>7</v>
      </c>
      <c r="B6" s="2" t="s">
        <v>15</v>
      </c>
      <c r="C6" s="2" t="s">
        <v>16</v>
      </c>
      <c r="D6" s="20" t="s">
        <v>17</v>
      </c>
      <c r="E6" s="4">
        <v>0</v>
      </c>
      <c r="F6" s="3" t="s">
        <v>11</v>
      </c>
      <c r="G6" s="5" t="s">
        <v>12</v>
      </c>
      <c r="H6" s="23">
        <v>2720</v>
      </c>
      <c r="I6" s="28">
        <v>4527.272727272727</v>
      </c>
      <c r="J6" s="29">
        <v>4980</v>
      </c>
      <c r="K6" s="11">
        <v>0.53431726907630528</v>
      </c>
      <c r="L6">
        <v>0</v>
      </c>
      <c r="M6" s="15">
        <v>5</v>
      </c>
      <c r="N6">
        <v>1</v>
      </c>
      <c r="Q6" s="15">
        <v>1</v>
      </c>
      <c r="S6" s="15">
        <v>1</v>
      </c>
      <c r="U6" s="15">
        <v>1</v>
      </c>
      <c r="V6" s="17">
        <f t="shared" si="0"/>
        <v>8</v>
      </c>
      <c r="W6" s="18">
        <f t="shared" si="1"/>
        <v>19352</v>
      </c>
    </row>
    <row r="7" spans="1:23" x14ac:dyDescent="0.2">
      <c r="A7" s="2" t="s">
        <v>7</v>
      </c>
      <c r="B7" s="2" t="s">
        <v>18</v>
      </c>
      <c r="C7" s="2" t="s">
        <v>19</v>
      </c>
      <c r="D7" s="20" t="s">
        <v>20</v>
      </c>
      <c r="E7" s="4">
        <v>0</v>
      </c>
      <c r="F7" s="3" t="s">
        <v>11</v>
      </c>
      <c r="G7" s="5" t="s">
        <v>12</v>
      </c>
      <c r="H7" s="23">
        <v>2720</v>
      </c>
      <c r="I7" s="28">
        <v>4527.272727272727</v>
      </c>
      <c r="J7" s="29">
        <v>4980</v>
      </c>
      <c r="K7" s="11">
        <v>0.53431726907630528</v>
      </c>
      <c r="L7">
        <v>1</v>
      </c>
      <c r="M7" s="15">
        <v>4</v>
      </c>
      <c r="N7">
        <v>1</v>
      </c>
      <c r="Q7" s="15">
        <v>1</v>
      </c>
      <c r="S7" s="15">
        <v>1</v>
      </c>
      <c r="U7" s="15">
        <v>1</v>
      </c>
      <c r="V7" s="17">
        <f t="shared" si="0"/>
        <v>7</v>
      </c>
      <c r="W7" s="18">
        <f t="shared" si="1"/>
        <v>16933</v>
      </c>
    </row>
    <row r="8" spans="1:23" x14ac:dyDescent="0.2">
      <c r="A8" s="2" t="s">
        <v>7</v>
      </c>
      <c r="B8" s="2" t="s">
        <v>21</v>
      </c>
      <c r="C8" s="2" t="s">
        <v>22</v>
      </c>
      <c r="D8" s="20" t="s">
        <v>23</v>
      </c>
      <c r="E8" s="4">
        <v>0</v>
      </c>
      <c r="F8" s="3" t="s">
        <v>11</v>
      </c>
      <c r="G8" s="5" t="s">
        <v>12</v>
      </c>
      <c r="H8" s="23">
        <v>2720</v>
      </c>
      <c r="I8" s="28">
        <v>4527.272727272727</v>
      </c>
      <c r="J8" s="29">
        <v>4980</v>
      </c>
      <c r="K8" s="11">
        <v>0.53431726907630528</v>
      </c>
      <c r="L8">
        <v>1</v>
      </c>
      <c r="M8" s="15">
        <v>4</v>
      </c>
      <c r="N8">
        <v>1</v>
      </c>
      <c r="Q8" s="15">
        <v>1</v>
      </c>
      <c r="S8" s="15">
        <v>1</v>
      </c>
      <c r="T8">
        <v>1</v>
      </c>
      <c r="V8" s="17">
        <f t="shared" si="0"/>
        <v>6</v>
      </c>
      <c r="W8" s="18">
        <f t="shared" si="1"/>
        <v>14514</v>
      </c>
    </row>
    <row r="9" spans="1:23" x14ac:dyDescent="0.2">
      <c r="A9" s="2" t="s">
        <v>7</v>
      </c>
      <c r="B9" s="2" t="s">
        <v>24</v>
      </c>
      <c r="C9" s="2" t="s">
        <v>25</v>
      </c>
      <c r="D9" s="20" t="s">
        <v>26</v>
      </c>
      <c r="E9" s="4">
        <v>0</v>
      </c>
      <c r="F9" s="3" t="s">
        <v>11</v>
      </c>
      <c r="G9" s="5" t="s">
        <v>12</v>
      </c>
      <c r="H9" s="23">
        <v>2720</v>
      </c>
      <c r="I9" s="28">
        <v>4527.272727272727</v>
      </c>
      <c r="J9" s="29">
        <v>4980</v>
      </c>
      <c r="K9" s="11">
        <v>0.53431726907630528</v>
      </c>
      <c r="L9">
        <v>1</v>
      </c>
      <c r="M9" s="15">
        <v>2</v>
      </c>
      <c r="N9">
        <v>1</v>
      </c>
      <c r="Q9" s="15">
        <v>1</v>
      </c>
      <c r="S9" s="15">
        <v>1</v>
      </c>
      <c r="V9" s="17">
        <f t="shared" si="0"/>
        <v>4</v>
      </c>
      <c r="W9" s="18">
        <f t="shared" si="1"/>
        <v>9676</v>
      </c>
    </row>
    <row r="10" spans="1:23" x14ac:dyDescent="0.2">
      <c r="A10" s="2" t="s">
        <v>7</v>
      </c>
      <c r="B10" s="2" t="s">
        <v>27</v>
      </c>
      <c r="C10" s="2" t="s">
        <v>28</v>
      </c>
      <c r="D10" s="20" t="s">
        <v>29</v>
      </c>
      <c r="E10" s="4">
        <v>0</v>
      </c>
      <c r="F10" s="3" t="s">
        <v>11</v>
      </c>
      <c r="G10" s="5" t="s">
        <v>12</v>
      </c>
      <c r="H10" s="23">
        <v>2720</v>
      </c>
      <c r="I10" s="28">
        <v>4527.272727272727</v>
      </c>
      <c r="J10" s="29">
        <v>4980</v>
      </c>
      <c r="K10" s="11">
        <v>0.53431726907630528</v>
      </c>
      <c r="V10" s="17">
        <f t="shared" si="0"/>
        <v>0</v>
      </c>
      <c r="W10" s="18">
        <f t="shared" si="1"/>
        <v>0</v>
      </c>
    </row>
    <row r="11" spans="1:23" x14ac:dyDescent="0.45">
      <c r="W11" s="19">
        <f>SUM(W4:W10)</f>
        <v>79827</v>
      </c>
    </row>
  </sheetData>
  <mergeCells count="5">
    <mergeCell ref="L2:M2"/>
    <mergeCell ref="N2:O2"/>
    <mergeCell ref="P2:Q2"/>
    <mergeCell ref="R2:S2"/>
    <mergeCell ref="T2:U2"/>
  </mergeCells>
  <phoneticPr fontId="2"/>
  <pageMargins left="0.7" right="0.7" top="0.75" bottom="0.75" header="0.3" footer="0.3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9D6E09B7585424D9DF793EB2B571FBD" ma:contentTypeVersion="3" ma:contentTypeDescription="新しいドキュメントを作成します。" ma:contentTypeScope="" ma:versionID="98ed5b3c8d71e220c079d48be6cfa4f7">
  <xsd:schema xmlns:xsd="http://www.w3.org/2001/XMLSchema" xmlns:xs="http://www.w3.org/2001/XMLSchema" xmlns:p="http://schemas.microsoft.com/office/2006/metadata/properties" xmlns:ns3="9d9bb348-fc31-414d-98ab-ae65bbb46508" targetNamespace="http://schemas.microsoft.com/office/2006/metadata/properties" ma:root="true" ma:fieldsID="edaa98da4e09601d3cc4e378e1d2760a" ns3:_="">
    <xsd:import namespace="9d9bb348-fc31-414d-98ab-ae65bbb4650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bb348-fc31-414d-98ab-ae65bbb465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D108B8-EB50-4FA3-9BBC-D008350748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9bb348-fc31-414d-98ab-ae65bbb465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960081-6A49-41BC-943F-AD87A07206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A304B-5173-4E4D-8E95-8633638749E2}">
  <ds:schemaRefs>
    <ds:schemaRef ds:uri="http://purl.org/dc/elements/1.1/"/>
    <ds:schemaRef ds:uri="http://schemas.microsoft.com/office/2006/metadata/properties"/>
    <ds:schemaRef ds:uri="9d9bb348-fc31-414d-98ab-ae65bbb4650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若林 拓也</dc:creator>
  <cp:lastModifiedBy>Bass</cp:lastModifiedBy>
  <cp:lastPrinted>2023-11-07T03:15:36Z</cp:lastPrinted>
  <dcterms:created xsi:type="dcterms:W3CDTF">2023-10-06T07:48:36Z</dcterms:created>
  <dcterms:modified xsi:type="dcterms:W3CDTF">2023-11-07T08:29:53Z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0x010100B9D6E09B7585424D9DF793EB2B571FBD</vt:lpwstr>
  </property>
</Properties>
</file>